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<sst xmlns="http://schemas.openxmlformats.org/spreadsheetml/2006/main" count="963" uniqueCount="508">
  <si>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</si>
  <si>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</si>
  <si>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</si>
  <si>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</si>
  <si>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</si>
  <si>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</si>
  <si>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</si>
  <si>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</si>
  <si>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</si>
  <si>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</si>
  <si>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</si>
  <si>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</si>
  <si>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</si>
  <si>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</si>
  <si>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</si>
  <si>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</si>
  <si>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</si>
  <si>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</si>
  <si>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</si>
  <si>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</si>
  <si>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</si>
  <si>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</si>
  <si>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</si>
  <si>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</si>
  <si>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</si>
  <si>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</si>
  <si>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</si>
  <si>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</si>
  <si>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</si>
  <si>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</si>
  <si>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</si>
  <si>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</si>
  <si>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</si>
  <si>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</si>
  <si>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</si>
  <si>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</si>
  <si>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</si>
  <si>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</si>
  <si>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</si>
  <si>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</si>
  <si>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</si>
  <si>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</si>
  <si>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</si>
  <si>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</si>
  <si>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</si>
  <si>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</si>
  <si>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</si>
  <si>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</si>
  <si>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</si>
  <si>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</si>
  <si>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</si>
  <si>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</si>
  <si>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</si>
  <si>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</si>
  <si>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</si>
  <si>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</si>
  <si>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</si>
  <si>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</si>
  <si>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</si>
  <si>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</si>
  <si>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</si>
  <si>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</si>
  <si>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</si>
  <si>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</si>
  <si>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</si>
  <si>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</si>
  <si>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</si>
  <si>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</si>
  <si>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</si>
  <si>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</si>
  <si>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</si>
  <si>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</si>
  <si>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</si>
  <si>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</si>
  <si>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</si>
  <si>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</si>
  <si>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</si>
  <si>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</si>
  <si>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</si>
  <si>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</si>
  <si>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</si>
  <si>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</si>
  <si>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</si>
  <si>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</si>
  <si>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</si>
  <si>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</si>
  <si>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</si>
  <si>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</si>
  <si>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</si>
  <si>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</si>
  <si>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</si>
  <si>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</si>
  <si>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</si>
  <si>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</si>
  <si>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</si>
  <si>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</si>
  <si>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</si>
  <si>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</si>
  <si>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</si>
  <si>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</si>
  <si>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</si>
  <si>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</si>
  <si>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</si>
  <si>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</si>
  <si>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</si>
  <si>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</si>
  <si>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</si>
  <si>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</si>
  <si>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</si>
  <si>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</si>
  <si>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</si>
  <si>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</si>
  <si>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</si>
  <si>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</si>
  <si>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</si>
  <si>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</si>
  <si>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</si>
  <si>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</si>
  <si>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</si>
  <si>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</si>
  <si>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</si>
  <si>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</si>
  <si>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</si>
  <si>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</si>
  <si>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</si>
  <si>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</si>
  <si>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</si>
  <si>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</si>
  <si>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</si>
  <si>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</si>
  <si>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</si>
  <si>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</si>
  <si>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</si>
  <si>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</si>
  <si>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</si>
  <si>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</si>
  <si>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</si>
  <si>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</si>
  <si>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</si>
  <si>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</si>
  <si>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</si>
  <si>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</si>
  <si>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</si>
  <si>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</si>
  <si>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</si>
  <si>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</si>
  <si>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</si>
  <si>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</si>
  <si>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</si>
  <si>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</si>
  <si>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</si>
  <si>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</si>
  <si>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</si>
  <si>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</si>
  <si>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</si>
  <si>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</si>
  <si>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</si>
  <si>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</si>
  <si>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</si>
  <si>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</si>
  <si>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</si>
  <si>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</si>
  <si>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</si>
  <si>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</si>
  <si>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</si>
  <si>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</si>
  <si>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</si>
  <si>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</si>
  <si>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</si>
  <si>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</si>
  <si>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</si>
  <si>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</si>
  <si>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</si>
  <si>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</si>
  <si>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</si>
  <si>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</si>
  <si>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</si>
  <si>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</si>
  <si>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</si>
  <si>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</si>
  <si>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</si>
  <si>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</si>
  <si>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</si>
  <si>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</si>
  <si>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</si>
  <si>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</si>
  <si>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</si>
  <si>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</si>
  <si>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</si>
  <si>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</si>
  <si>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</si>
  <si>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</si>
  <si>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</si>
  <si>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</si>
  <si>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</si>
  <si>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</si>
  <si>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</si>
  <si>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</si>
  <si>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</si>
  <si>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</si>
  <si>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</si>
  <si>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</si>
  <si>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</si>
  <si>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</si>
  <si>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</si>
  <si>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</si>
  <si>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</si>
  <si>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</si>
  <si>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</si>
  <si>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</si>
  <si>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</si>
  <si>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</si>
  <si>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</si>
  <si>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</si>
  <si>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</si>
  <si>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</si>
  <si>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</si>
  <si>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</si>
  <si>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</si>
  <si>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</si>
  <si>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</si>
  <si>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</si>
  <si>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</si>
  <si>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</si>
  <si>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</si>
  <si>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</si>
  <si>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</si>
  <si>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</si>
  <si>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</si>
  <si>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</si>
  <si>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</si>
  <si>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</si>
  <si>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</si>
  <si>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</si>
  <si>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</si>
  <si>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</si>
  <si>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</si>
  <si>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</si>
  <si>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</si>
  <si>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</si>
  <si>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</si>
  <si>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</si>
  <si>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</si>
  <si>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</si>
  <si>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</si>
  <si>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</si>
  <si>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</si>
  <si>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</si>
  <si>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</si>
  <si>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</si>
  <si>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</si>
  <si>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</si>
  <si>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</si>
  <si>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</si>
  <si>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</si>
  <si>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</si>
  <si>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</si>
  <si>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</si>
  <si>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</si>
  <si>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</si>
  <si>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</si>
  <si>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</si>
  <si>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</si>
  <si>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</si>
  <si>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</si>
  <si>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</si>
  <si>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</si>
  <si>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</si>
  <si>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</si>
  <si>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</si>
  <si>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</si>
  <si>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</si>
  <si>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</si>
  <si>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</si>
  <si>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</si>
  <si>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</si>
  <si>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</si>
  <si>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</si>
  <si>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</si>
  <si>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</si>
  <si>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</si>
  <si>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</si>
  <si>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</si>
  <si>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</si>
  <si>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</si>
  <si>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</si>
  <si>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</si>
  <si>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</si>
  <si>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</si>
  <si>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</si>
  <si>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</si>
  <si>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</si>
  <si>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</si>
  <si>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</si>
  <si>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</si>
  <si>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</si>
  <si>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</si>
  <si>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</si>
  <si>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</si>
  <si>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</si>
  <si>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</si>
  <si>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</si>
  <si>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</si>
  <si>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</si>
  <si>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</si>
  <si>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</si>
  <si>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</si>
  <si>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</si>
  <si>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</si>
  <si>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</si>
  <si>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</si>
  <si>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</si>
  <si>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</si>
  <si>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</si>
  <si>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</si>
  <si>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</si>
  <si>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</si>
  <si>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</si>
  <si>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</si>
  <si>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</si>
  <si>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</si>
  <si>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</si>
  <si>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</si>
  <si>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</si>
  <si>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</si>
  <si>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</si>
  <si>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</si>
  <si>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</si>
  <si>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</si>
  <si>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</si>
  <si>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</si>
  <si>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</si>
  <si>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</si>
  <si>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</si>
  <si>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</si>
  <si>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</si>
  <si>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</si>
  <si>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</si>
  <si>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</si>
  <si>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</si>
  <si>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</si>
  <si>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</si>
  <si>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</si>
  <si>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</si>
  <si>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</si>
  <si>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</si>
  <si>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</si>
  <si>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</si>
  <si>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</si>
  <si>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</si>
  <si>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</si>
  <si>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</si>
  <si>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</si>
  <si>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</si>
  <si>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</si>
  <si>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</si>
  <si>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</si>
  <si>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</si>
  <si>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</si>
  <si>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</si>
  <si>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</si>
  <si>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</si>
  <si>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</si>
  <si>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</si>
  <si>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</si>
  <si>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</si>
  <si>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</si>
  <si>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</si>
  <si>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</si>
  <si>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</si>
  <si>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</si>
  <si>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</si>
  <si>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</si>
  <si>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</si>
  <si>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</si>
  <si>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</si>
  <si>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</si>
  <si>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</si>
  <si>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</si>
  <si>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</si>
  <si>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</si>
  <si>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</si>
  <si>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</si>
  <si>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</si>
  <si>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</si>
  <si>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</si>
  <si>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</si>
  <si>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</si>
  <si>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</si>
  <si>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</si>
  <si>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</si>
  <si>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</si>
  <si>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</si>
  <si>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</si>
  <si>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7A24</t>
  </si>
  <si>
    <t>Operational LLW - Depleted/Natural Uranium</t>
  </si>
  <si>
    <t>Ministry of Defence (MOD)</t>
  </si>
  <si>
    <t>AWE plc</t>
  </si>
  <si>
    <t>LLW</t>
  </si>
  <si>
    <t>The stock volume has increased since the 2022 UKRWI. The arising rate has been reviewed and revised with a slight increase in future arisings and is based upon the AWE site liabilities plan.</t>
  </si>
  <si>
    <t>Waste for natural and depleted uranium operations.</t>
  </si>
  <si>
    <t>The waste stream contains metal, cellulosic material, plastics, rubber, soil, rubble, sand, glass, fibreglass and graphite.</t>
  </si>
  <si>
    <t>Supercompaction for waste destined to the LLWR for burial. Low force compaction is for waste destined for LA-LLW Permitted Landfill. Significant amount of metal is estimated to be treated for recycling actual percentage may be lower.</t>
  </si>
  <si>
    <t>Stock volumes are recorded on the site waste database (SRWMRS) and are considered to be accurate. The total volume of arisings will be depend on the longevity of the AWE site, with estimates being based on a site closure date of 2080.</t>
  </si>
  <si>
    <t>Not yet determined</t>
  </si>
  <si>
    <t>Neutral</t>
  </si>
  <si>
    <t xml:space="preserve">The waste stream contains metal (73.0467%), cellulosic material (9.85%), plastics (5.42%), rubber (2.39%), rubble/concrete/sand/soil (0.62%) glass (0.26%), graphite (2.25%), WEEE (1.12%), wood (0.72%) and Other (4.32%) 
</t>
  </si>
  <si>
    <t>= 36.7</t>
  </si>
  <si>
    <t>= 23.2</t>
  </si>
  <si>
    <t>= 3.4</t>
  </si>
  <si>
    <t>= 0</t>
  </si>
  <si>
    <t>Percentage in waste stream by weight is 0%.</t>
  </si>
  <si>
    <t>~ 0.79</t>
  </si>
  <si>
    <t>= 8.3</t>
  </si>
  <si>
    <t>= 0.79</t>
  </si>
  <si>
    <t>Galvonised steel 0.17, Brass 0.31, Tin 0.16, Cadmium 0.15 and Mercury &lt;0.01% weight.</t>
  </si>
  <si>
    <t>= 9.9</t>
  </si>
  <si>
    <t>= 9.1</t>
  </si>
  <si>
    <t>= 0.72</t>
  </si>
  <si>
    <t>= 2.2</t>
  </si>
  <si>
    <t>PVC</t>
  </si>
  <si>
    <t>~ 3.2</t>
  </si>
  <si>
    <t>Percentage split is unknown in waste stream</t>
  </si>
  <si>
    <t>= 2.4</t>
  </si>
  <si>
    <t>Nitrile gloves 1.91%</t>
  </si>
  <si>
    <t>= 2.1</t>
  </si>
  <si>
    <t>&lt; 0.01</t>
  </si>
  <si>
    <t>Vegetation</t>
  </si>
  <si>
    <t>= 0.32</t>
  </si>
  <si>
    <t>= 0.30</t>
  </si>
  <si>
    <t>= 0.26</t>
  </si>
  <si>
    <t>= 2.3</t>
  </si>
  <si>
    <t>= 1.8</t>
  </si>
  <si>
    <t>Ultracut 620</t>
  </si>
  <si>
    <t>~ 0.10</t>
  </si>
  <si>
    <t>Sodium hydroxide</t>
  </si>
  <si>
    <t>Lithium carbonate and potassium carbonate (solid)</t>
  </si>
  <si>
    <t>The waste stream does not contain any organic complexing agents.</t>
  </si>
  <si>
    <t>The majority of the metallic waste in this waste stream arises as mixed metal, which is segregated into ferrous and non-ferrous wherever practicable. The principal containers used are 205 &amp; 210 litre drums and Pactec bags.</t>
  </si>
  <si>
    <t>NE</t>
  </si>
  <si>
    <t>~557kg by weight in Waste Stream</t>
  </si>
  <si>
    <t>Off-site</t>
  </si>
  <si>
    <t>~ 5.0</t>
  </si>
  <si>
    <t>~ 25.0</t>
  </si>
  <si>
    <t>~ 60.0</t>
  </si>
  <si>
    <t xml:space="preserve"> 142.0</t>
  </si>
  <si>
    <t>1.00</t>
  </si>
  <si>
    <t>1.4.2025 - 31.3.2027</t>
  </si>
  <si>
    <t>= 72.6</t>
  </si>
  <si>
    <t>0.30</t>
  </si>
  <si>
    <t>3.00</t>
  </si>
  <si>
    <t>1.4.2028 - 31.3.2030</t>
  </si>
  <si>
    <t>= 70.6</t>
  </si>
  <si>
    <t>1.4.2031 - 31.3.2033</t>
  </si>
  <si>
    <t>= 44.6</t>
  </si>
  <si>
    <t>1.4.2034 - 31.3.2036</t>
  </si>
  <si>
    <t>= 17.6</t>
  </si>
  <si>
    <t>1.4.2037 - 31.3.2039</t>
  </si>
  <si>
    <t>= 19.6</t>
  </si>
  <si>
    <t>1.4.2040 - 31.3.2042</t>
  </si>
  <si>
    <t>= 17.7</t>
  </si>
  <si>
    <t>1.4.2043 - 31.3.2045</t>
  </si>
  <si>
    <t>= 14.0</t>
  </si>
  <si>
    <t>1.4.2046 - 31.3.2048</t>
  </si>
  <si>
    <t>1.4.2049 - 31.3.2080</t>
  </si>
  <si>
    <t>1/2 Height IP-2 Disposal/Re-usable ISO (TC01/TC02)</t>
  </si>
  <si>
    <t xml:space="preserve"> 5.0</t>
  </si>
  <si>
    <t xml:space="preserve"> 17.0</t>
  </si>
  <si>
    <t>18.3</t>
  </si>
  <si>
    <t>2</t>
  </si>
  <si>
    <t>~ 0.41</t>
  </si>
  <si>
    <t>~ 10.0</t>
  </si>
  <si>
    <t>Not present in Waste Stream</t>
  </si>
  <si>
    <t>Only daughter products present from uranium in this waste stream. Oxide form.</t>
  </si>
  <si>
    <t>Present in Waste Stream as oxide form</t>
  </si>
  <si>
    <t>This figure has been derived using stock data from 2025 (total stream mass divided by the total stream volume).</t>
  </si>
  <si>
    <t>~5% goes directly to LLWR via supercompaction.</t>
  </si>
  <si>
    <t>Operations involving materials contaminated with depleted uranium. Operations involving natural uranium are less abundant.</t>
  </si>
  <si>
    <t>The gross alpha and gross beta/gamma activity is accurate and taken from stock. Radionuclide values are based on disposal and stock data, which are reasonably accurate.</t>
  </si>
  <si>
    <t>This waste stream is principally assayed using high resolution gamma-ray spectroscopy and characterised using robust fingerprints.</t>
  </si>
  <si>
    <t>=</t>
  </si>
  <si>
    <t>0.41</t>
  </si>
  <si>
    <t>16 03 05*, 20 03 01, 17 01 06*, 17 04 10*, 15 02 02*, 15 02 03, 20 01 40</t>
  </si>
  <si>
    <t>1.36E-13</t>
  </si>
  <si>
    <t>B</t>
  </si>
  <si>
    <t>1.17E-13</t>
  </si>
  <si>
    <t>3.04E-12</t>
  </si>
  <si>
    <t>1.37E-12</t>
  </si>
  <si>
    <t>1.89E-18</t>
  </si>
  <si>
    <t>3.11E-12</t>
  </si>
  <si>
    <t>3.02E-12</t>
  </si>
  <si>
    <t>1.09E-18</t>
  </si>
  <si>
    <t>6.68E-10</t>
  </si>
  <si>
    <t>5.76E-18</t>
  </si>
  <si>
    <t>1.25E-05</t>
  </si>
  <si>
    <t>2.82E-11</t>
  </si>
  <si>
    <t>1.05E-05</t>
  </si>
  <si>
    <t>~</t>
  </si>
  <si>
    <t>C</t>
  </si>
  <si>
    <t>2.75E-07</t>
  </si>
  <si>
    <t>4.12E-07</t>
  </si>
  <si>
    <t>2.42E-08</t>
  </si>
  <si>
    <t>3.63E-08</t>
  </si>
  <si>
    <t>1.88E-05</t>
  </si>
  <si>
    <t>AWE Aldermaston</t>
  </si>
  <si>
    <t>270.7</t>
  </si>
  <si>
    <t>412.7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</si>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</sst>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445</v>
      </c>
      <c r="J14" s="252"/>
      <c r="K14" s="181"/>
      <c r="L14" s="307"/>
      <c r="N14" s="228"/>
      <c r="O14" s="229"/>
      <c r="P14" s="171"/>
    </row>
    <row r="15" spans="1:19" s="6" customFormat="1" ht="12.75" customHeight="1" x14ac:dyDescent="0.25">
      <c r="A15" s="254" t="s">
        <v>392</v>
      </c>
      <c r="B15" s="254"/>
      <c r="C15" s="9"/>
      <c r="D15" s="253" t="s">
        <v>447</v>
      </c>
      <c r="E15" s="254"/>
      <c r="F15" s="254"/>
      <c r="G15" s="254"/>
      <c r="H15" s="255"/>
      <c r="I15" s="251" t="s">
        <v>448</v>
      </c>
      <c r="J15" s="252"/>
      <c r="K15" s="181"/>
      <c r="L15" s="307"/>
      <c r="N15" s="192"/>
      <c r="O15" s="182"/>
      <c r="P15" s="172"/>
    </row>
    <row r="16" spans="1:19" s="6" customFormat="1" ht="12.75" customHeight="1" x14ac:dyDescent="0.25">
      <c r="A16" s="254"/>
      <c r="B16" s="254"/>
      <c r="C16" s="9"/>
      <c r="D16" s="253" t="s">
        <v>451</v>
      </c>
      <c r="E16" s="254"/>
      <c r="F16" s="254"/>
      <c r="G16" s="254"/>
      <c r="H16" s="255"/>
      <c r="I16" s="251" t="s">
        <v>452</v>
      </c>
      <c r="J16" s="252"/>
      <c r="N16" s="192"/>
      <c r="O16" s="182"/>
      <c r="P16" s="172"/>
    </row>
    <row r="17" spans="1:16" s="6" customFormat="1" ht="12.75" customHeight="1" x14ac:dyDescent="0.25">
      <c r="A17" s="254"/>
      <c r="B17" s="254"/>
      <c r="C17" s="9"/>
      <c r="D17" s="253" t="s">
        <v>453</v>
      </c>
      <c r="E17" s="254"/>
      <c r="F17" s="254"/>
      <c r="G17" s="254"/>
      <c r="H17" s="255"/>
      <c r="I17" s="251" t="s">
        <v>454</v>
      </c>
      <c r="J17" s="252"/>
      <c r="N17" s="192"/>
      <c r="O17" s="182"/>
      <c r="P17" s="172"/>
    </row>
    <row r="18" spans="1:16" s="6" customFormat="1" ht="12.75" customHeight="1" x14ac:dyDescent="0.25">
      <c r="A18" s="254"/>
      <c r="B18" s="254"/>
      <c r="C18" s="9"/>
      <c r="D18" s="253" t="s">
        <v>455</v>
      </c>
      <c r="E18" s="254"/>
      <c r="F18" s="254"/>
      <c r="G18" s="254"/>
      <c r="H18" s="255"/>
      <c r="I18" s="251" t="s">
        <v>456</v>
      </c>
      <c r="J18" s="252"/>
      <c r="N18" s="181"/>
      <c r="O18" s="182"/>
      <c r="P18" s="172"/>
    </row>
    <row r="19" spans="1:16" s="6" customFormat="1" ht="12.75" customHeight="1" x14ac:dyDescent="0.25">
      <c r="A19" s="254"/>
      <c r="B19" s="254"/>
      <c r="C19" s="9"/>
      <c r="D19" s="253" t="s">
        <v>457</v>
      </c>
      <c r="E19" s="254"/>
      <c r="F19" s="254"/>
      <c r="G19" s="254"/>
      <c r="H19" s="255"/>
      <c r="I19" s="251" t="s">
        <v>458</v>
      </c>
      <c r="J19" s="252"/>
      <c r="N19" s="181"/>
      <c r="O19" s="182"/>
      <c r="P19" s="172"/>
    </row>
    <row r="20" spans="1:16" s="6" customFormat="1" ht="12.75" customHeight="1" x14ac:dyDescent="0.25">
      <c r="A20" s="254"/>
      <c r="B20" s="254"/>
      <c r="C20" s="9"/>
      <c r="D20" s="253" t="s">
        <v>459</v>
      </c>
      <c r="E20" s="254"/>
      <c r="F20" s="254"/>
      <c r="G20" s="254"/>
      <c r="H20" s="255"/>
      <c r="I20" s="251" t="s">
        <v>460</v>
      </c>
      <c r="J20" s="252"/>
      <c r="N20" s="181"/>
      <c r="O20" s="182"/>
      <c r="P20" s="172"/>
    </row>
    <row r="21" spans="1:16" s="6" customFormat="1" ht="12.75" customHeight="1" x14ac:dyDescent="0.25">
      <c r="A21" s="254"/>
      <c r="B21" s="254"/>
      <c r="C21" s="9"/>
      <c r="D21" s="253" t="s">
        <v>461</v>
      </c>
      <c r="E21" s="254"/>
      <c r="F21" s="254"/>
      <c r="G21" s="254"/>
      <c r="H21" s="255"/>
      <c r="I21" s="251" t="s">
        <v>462</v>
      </c>
      <c r="J21" s="252"/>
      <c r="N21" s="181"/>
      <c r="O21" s="182"/>
      <c r="P21" s="172"/>
    </row>
    <row r="22" spans="1:16" s="6" customFormat="1" ht="12.75" customHeight="1" x14ac:dyDescent="0.25">
      <c r="A22" s="254"/>
      <c r="B22" s="254"/>
      <c r="C22" s="9"/>
      <c r="D22" s="253" t="s">
        <v>463</v>
      </c>
      <c r="E22" s="254"/>
      <c r="F22" s="254"/>
      <c r="G22" s="254"/>
      <c r="H22" s="255"/>
      <c r="I22" s="251" t="s">
        <v>462</v>
      </c>
      <c r="J22" s="252"/>
      <c r="N22" s="181"/>
      <c r="O22" s="182"/>
      <c r="P22" s="172"/>
    </row>
    <row r="23" spans="1:16" s="6" customFormat="1" ht="12.75" hidden="1" customHeight="1" x14ac:dyDescent="0.25">
      <c r="A23" s="254"/>
      <c r="B23" s="254"/>
      <c r="C23" s="9"/>
      <c r="D23" s="253" t="s">
        <v>389</v>
      </c>
      <c r="E23" s="254"/>
      <c r="F23" s="254"/>
      <c r="G23" s="254"/>
      <c r="H23" s="255"/>
      <c r="I23" s="251">
        <v>0</v>
      </c>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464</v>
      </c>
      <c r="E110" s="244"/>
      <c r="F110" s="244"/>
      <c r="G110" s="244"/>
      <c r="H110" s="245"/>
      <c r="I110" s="249" t="s">
        <v>410</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505</v>
      </c>
      <c r="J111" s="233"/>
      <c r="N111" s="232"/>
      <c r="O111" s="233"/>
      <c r="P111" s="169"/>
    </row>
    <row r="112" spans="1:16" s="6" customFormat="1" ht="12.75" customHeight="1" x14ac:dyDescent="0.25">
      <c r="A112" s="227" t="s">
        <v>14</v>
      </c>
      <c r="B112" s="227"/>
      <c r="F112" s="9"/>
      <c r="I112" s="352" t="s">
        <v>506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446</v>
      </c>
      <c r="J119" s="259" t="s">
        <v>23</v>
      </c>
      <c r="K119" s="259"/>
      <c r="L119" s="54" t="s">
        <v>22</v>
      </c>
      <c r="M119" s="180" t="s">
        <v>450</v>
      </c>
      <c r="N119" s="13"/>
      <c r="P119" s="47"/>
      <c r="Q119" s="16"/>
    </row>
    <row r="120" spans="1:19" s="12" customFormat="1" ht="12.75" customHeight="1" x14ac:dyDescent="0.25">
      <c r="A120" s="203"/>
      <c r="B120" s="203"/>
      <c r="D120" s="259" t="s">
        <v>24</v>
      </c>
      <c r="E120" s="259"/>
      <c r="F120" s="259"/>
      <c r="G120" s="54" t="s">
        <v>22</v>
      </c>
      <c r="H120" s="180" t="s">
        <v>446</v>
      </c>
      <c r="J120" s="259" t="s">
        <v>25</v>
      </c>
      <c r="K120" s="259"/>
      <c r="L120" s="54" t="s">
        <v>22</v>
      </c>
      <c r="M120" s="180" t="s">
        <v>449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480</v>
      </c>
      <c r="E130" s="202" t="s">
        <v>481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475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438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411</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414</v>
      </c>
      <c r="K157" s="238" t="s">
        <v>415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420</v>
      </c>
      <c r="L164" s="235"/>
      <c r="M164" s="235"/>
      <c r="N164" s="235"/>
      <c r="O164" s="235"/>
      <c r="P164" s="236"/>
      <c r="Q164" s="150"/>
    </row>
    <row r="165" spans="4:17" s="6" customFormat="1" ht="12" customHeight="1" x14ac:dyDescent="0.25">
      <c r="D165" s="266" t="s">
        <v>61</v>
      </c>
      <c r="E165" s="227"/>
      <c r="F165" s="227"/>
      <c r="G165" s="227"/>
      <c r="H165" s="227"/>
      <c r="I165" s="267"/>
      <c r="J165" s="150" t="s">
        <v>421</v>
      </c>
      <c r="K165" s="234" t="s">
        <v>422</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423</v>
      </c>
      <c r="K169" s="234" t="s">
        <v>424</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426</v>
      </c>
      <c r="K179" s="238" t="s">
        <v>427</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426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430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431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419</v>
      </c>
      <c r="K192" s="234" t="s">
        <v>422</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432</v>
      </c>
      <c r="K196" s="234" t="s">
        <v>433</v>
      </c>
      <c r="L196" s="235"/>
      <c r="M196" s="235"/>
      <c r="N196" s="235"/>
      <c r="O196" s="235"/>
      <c r="P196" s="236"/>
      <c r="Q196" s="129"/>
    </row>
    <row r="197" spans="1:17" s="6" customFormat="1" ht="12" customHeight="1" x14ac:dyDescent="0.25">
      <c r="D197" s="186" t="s">
        <v>90</v>
      </c>
      <c r="E197" s="187"/>
      <c r="F197" s="187"/>
      <c r="G197" s="187"/>
      <c r="H197" s="187"/>
      <c r="I197" s="188"/>
      <c r="J197" s="150" t="s">
        <v>434</v>
      </c>
      <c r="K197" s="234" t="s">
        <v>435</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24" customHeight="1" x14ac:dyDescent="0.25">
      <c r="D207" s="186" t="s">
        <v>98</v>
      </c>
      <c r="E207" s="187"/>
      <c r="F207" s="187"/>
      <c r="G207" s="187"/>
      <c r="H207" s="187"/>
      <c r="I207" s="188"/>
      <c r="J207" s="150" t="s">
        <v>434</v>
      </c>
      <c r="K207" s="234" t="s">
        <v>436</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426</v>
      </c>
      <c r="K221" s="234" t="s">
        <v>427</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434</v>
      </c>
      <c r="K258" s="238" t="s">
        <v>435</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c r="K266" s="234" t="s">
        <v>437</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439</v>
      </c>
      <c r="K274" s="234" t="s">
        <v>440</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441</v>
      </c>
      <c r="N283" s="275"/>
      <c r="O283" s="282" t="s">
        <v>442</v>
      </c>
      <c r="P283" s="275"/>
    </row>
    <row r="284" spans="1:16" s="6" customFormat="1" ht="12.75" customHeight="1" x14ac:dyDescent="0.25">
      <c r="D284" s="70" t="s">
        <v>170</v>
      </c>
      <c r="F284" s="9"/>
      <c r="L284" s="71"/>
      <c r="M284" s="274" t="s">
        <v>441</v>
      </c>
      <c r="N284" s="275"/>
      <c r="O284" s="282" t="s">
        <v>442</v>
      </c>
      <c r="P284" s="275"/>
    </row>
    <row r="285" spans="1:16" s="6" customFormat="1" ht="12.75" customHeight="1" x14ac:dyDescent="0.25">
      <c r="D285" s="70" t="s">
        <v>171</v>
      </c>
      <c r="F285" s="9"/>
      <c r="L285" s="71"/>
      <c r="M285" s="274" t="s">
        <v>441</v>
      </c>
      <c r="N285" s="275"/>
      <c r="O285" s="282" t="s">
        <v>443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441</v>
      </c>
      <c r="N289" s="211"/>
      <c r="O289" s="282" t="s">
        <v>444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441</v>
      </c>
      <c r="N297" s="275"/>
      <c r="O297" s="282" t="s">
        <v>442</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465</v>
      </c>
      <c r="C343" s="223"/>
      <c r="D343" s="223"/>
      <c r="E343" s="223"/>
      <c r="F343" s="223"/>
      <c r="G343" s="223"/>
      <c r="H343" s="224"/>
      <c r="I343" s="225" t="s">
        <v>466</v>
      </c>
      <c r="J343" s="226"/>
      <c r="K343" s="225" t="s">
        <v>467</v>
      </c>
      <c r="L343" s="226"/>
      <c r="M343" s="225" t="s">
        <v>468</v>
      </c>
      <c r="N343" s="226"/>
      <c r="O343" s="225" t="s">
        <v>469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476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442</v>
      </c>
      <c r="N358" s="211"/>
      <c r="O358" s="282" t="s">
        <v>470</v>
      </c>
      <c r="P358" s="211"/>
      <c r="Q358" s="154" t="s">
        <v>40</v>
      </c>
    </row>
    <row r="359" spans="1:17" ht="12.75" customHeight="1" x14ac:dyDescent="0.2">
      <c r="A359" s="6"/>
      <c r="D359" s="207" t="s">
        <v>209</v>
      </c>
      <c r="E359" s="208"/>
      <c r="F359" s="208"/>
      <c r="G359" s="208"/>
      <c r="H359" s="208"/>
      <c r="I359" s="208"/>
      <c r="J359" s="208"/>
      <c r="K359" s="208"/>
      <c r="L359" s="209"/>
      <c r="M359" s="282" t="s">
        <v>471</v>
      </c>
      <c r="N359" s="211"/>
      <c r="O359" s="282" t="s">
        <v>470</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443</v>
      </c>
      <c r="N362" s="211"/>
      <c r="O362" s="282" t="s">
        <v>470</v>
      </c>
      <c r="P362" s="211"/>
      <c r="Q362" s="154" t="s">
        <v>40</v>
      </c>
    </row>
    <row r="363" spans="1:17" ht="12.75" customHeight="1" x14ac:dyDescent="0.2">
      <c r="A363" s="6"/>
      <c r="D363" s="207" t="s">
        <v>213</v>
      </c>
      <c r="E363" s="208"/>
      <c r="F363" s="208"/>
      <c r="G363" s="208"/>
      <c r="H363" s="208"/>
      <c r="I363" s="208"/>
      <c r="J363" s="208"/>
      <c r="K363" s="208"/>
      <c r="L363" s="209"/>
      <c r="M363" s="210" t="s">
        <v>444</v>
      </c>
      <c r="N363" s="211"/>
      <c r="O363" s="282" t="s">
        <v>470</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477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479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7A24</v>
      </c>
      <c r="G3" s="376"/>
      <c r="H3" s="376"/>
      <c r="I3" s="376"/>
      <c r="J3" s="376"/>
      <c r="K3" s="377"/>
      <c r="L3" s="384" t="str">
        <f>DataSheet!F2</f>
        <v>Operational LLW - Depleted/Natural Uranium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480</v>
      </c>
      <c r="S21" s="159" t="s">
        <v>483</v>
      </c>
      <c r="T21" s="159" t="s">
        <v>484</v>
      </c>
      <c r="U21" s="159" t="s">
        <v>484</v>
      </c>
      <c r="V21" s="160" t="s">
        <v>469</v>
      </c>
      <c r="W21" s="95"/>
      <c r="X21" s="159" t="s">
        <v>40</v>
      </c>
      <c r="Y21" s="159"/>
      <c r="Z21" s="159" t="s">
        <v>40</v>
      </c>
      <c r="AA21" s="159" t="s">
        <v>40</v>
      </c>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t="s">
        <v>480</v>
      </c>
      <c r="S23" s="159" t="s">
        <v>483</v>
      </c>
      <c r="T23" s="159" t="s">
        <v>484</v>
      </c>
      <c r="U23" s="159" t="s">
        <v>484</v>
      </c>
      <c r="V23" s="160" t="s">
        <v>469</v>
      </c>
      <c r="W23" s="95"/>
      <c r="X23" s="159" t="s">
        <v>40</v>
      </c>
      <c r="Y23" s="159"/>
      <c r="Z23" s="159" t="s">
        <v>40</v>
      </c>
      <c r="AA23" s="159" t="s">
        <v>40</v>
      </c>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480</v>
      </c>
      <c r="S24" s="159" t="s">
        <v>485</v>
      </c>
      <c r="T24" s="159" t="s">
        <v>484</v>
      </c>
      <c r="U24" s="159" t="s">
        <v>484</v>
      </c>
      <c r="V24" s="160" t="s">
        <v>469</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480</v>
      </c>
      <c r="S25" s="159" t="s">
        <v>486</v>
      </c>
      <c r="T25" s="159" t="s">
        <v>484</v>
      </c>
      <c r="U25" s="159" t="s">
        <v>484</v>
      </c>
      <c r="V25" s="160" t="s">
        <v>469</v>
      </c>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480</v>
      </c>
      <c r="S27" s="159" t="s">
        <v>487</v>
      </c>
      <c r="T27" s="159" t="s">
        <v>484</v>
      </c>
      <c r="U27" s="159" t="s">
        <v>484</v>
      </c>
      <c r="V27" s="160" t="s">
        <v>469</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480</v>
      </c>
      <c r="S28" s="159" t="s">
        <v>488</v>
      </c>
      <c r="T28" s="159" t="s">
        <v>484</v>
      </c>
      <c r="U28" s="159" t="s">
        <v>484</v>
      </c>
      <c r="V28" s="160" t="s">
        <v>469</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480</v>
      </c>
      <c r="S29" s="159" t="s">
        <v>489</v>
      </c>
      <c r="T29" s="159" t="s">
        <v>484</v>
      </c>
      <c r="U29" s="159" t="s">
        <v>484</v>
      </c>
      <c r="V29" s="160" t="s">
        <v>469</v>
      </c>
      <c r="W29" s="95"/>
      <c r="X29" s="159" t="s">
        <v>40</v>
      </c>
      <c r="Y29" s="159"/>
      <c r="Z29" s="159" t="s">
        <v>40</v>
      </c>
      <c r="AA29" s="159" t="s">
        <v>40</v>
      </c>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t="s">
        <v>480</v>
      </c>
      <c r="S30" s="159" t="s">
        <v>490</v>
      </c>
      <c r="T30" s="159" t="s">
        <v>484</v>
      </c>
      <c r="U30" s="159" t="s">
        <v>484</v>
      </c>
      <c r="V30" s="160" t="s">
        <v>469</v>
      </c>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480</v>
      </c>
      <c r="S31" s="159" t="s">
        <v>491</v>
      </c>
      <c r="T31" s="159" t="s">
        <v>484</v>
      </c>
      <c r="U31" s="159" t="s">
        <v>484</v>
      </c>
      <c r="V31" s="160" t="s">
        <v>469</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480</v>
      </c>
      <c r="S33" s="159" t="s">
        <v>492</v>
      </c>
      <c r="T33" s="159" t="s">
        <v>484</v>
      </c>
      <c r="U33" s="159" t="s">
        <v>484</v>
      </c>
      <c r="V33" s="160" t="s">
        <v>469</v>
      </c>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480</v>
      </c>
      <c r="S34" s="159" t="s">
        <v>493</v>
      </c>
      <c r="T34" s="159" t="s">
        <v>484</v>
      </c>
      <c r="U34" s="159" t="s">
        <v>484</v>
      </c>
      <c r="V34" s="160" t="s">
        <v>469</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480</v>
      </c>
      <c r="S35" s="159" t="s">
        <v>494</v>
      </c>
      <c r="T35" s="159" t="s">
        <v>484</v>
      </c>
      <c r="U35" s="159" t="s">
        <v>484</v>
      </c>
      <c r="V35" s="160" t="s">
        <v>469</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480</v>
      </c>
      <c r="S36" s="159" t="s">
        <v>495</v>
      </c>
      <c r="T36" s="159" t="s">
        <v>484</v>
      </c>
      <c r="U36" s="159" t="s">
        <v>484</v>
      </c>
      <c r="V36" s="160" t="s">
        <v>469</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480</v>
      </c>
      <c r="S40" s="159" t="s">
        <v>496</v>
      </c>
      <c r="T40" s="159" t="s">
        <v>484</v>
      </c>
      <c r="U40" s="159" t="s">
        <v>484</v>
      </c>
      <c r="V40" s="160" t="s">
        <v>469</v>
      </c>
      <c r="W40" s="95"/>
      <c r="X40" s="159" t="s">
        <v>497</v>
      </c>
      <c r="Y40" s="159" t="s">
        <v>496</v>
      </c>
      <c r="Z40" s="159" t="s">
        <v>498</v>
      </c>
      <c r="AA40" s="159" t="s">
        <v>498</v>
      </c>
      <c r="AB40" s="160" t="s">
        <v>469</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480</v>
      </c>
      <c r="S41" s="159" t="s">
        <v>499</v>
      </c>
      <c r="T41" s="159" t="s">
        <v>484</v>
      </c>
      <c r="U41" s="159" t="s">
        <v>484</v>
      </c>
      <c r="V41" s="160" t="s">
        <v>469</v>
      </c>
      <c r="W41" s="95"/>
      <c r="X41" s="159" t="s">
        <v>497</v>
      </c>
      <c r="Y41" s="159" t="s">
        <v>500</v>
      </c>
      <c r="Z41" s="159" t="s">
        <v>498</v>
      </c>
      <c r="AA41" s="159" t="s">
        <v>498</v>
      </c>
      <c r="AB41" s="160" t="s">
        <v>469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480</v>
      </c>
      <c r="S42" s="159" t="s">
        <v>501</v>
      </c>
      <c r="T42" s="159" t="s">
        <v>484</v>
      </c>
      <c r="U42" s="159" t="s">
        <v>484</v>
      </c>
      <c r="V42" s="160" t="s">
        <v>469</v>
      </c>
      <c r="W42" s="95"/>
      <c r="X42" s="159" t="s">
        <v>497</v>
      </c>
      <c r="Y42" s="159" t="s">
        <v>502</v>
      </c>
      <c r="Z42" s="159" t="s">
        <v>498</v>
      </c>
      <c r="AA42" s="159" t="s">
        <v>498</v>
      </c>
      <c r="AB42" s="160" t="s">
        <v>469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480</v>
      </c>
      <c r="S43" s="159" t="s">
        <v>494</v>
      </c>
      <c r="T43" s="159" t="s">
        <v>484</v>
      </c>
      <c r="U43" s="159" t="s">
        <v>484</v>
      </c>
      <c r="V43" s="160" t="s">
        <v>469</v>
      </c>
      <c r="W43" s="95"/>
      <c r="X43" s="159" t="s">
        <v>497</v>
      </c>
      <c r="Y43" s="159" t="s">
        <v>503</v>
      </c>
      <c r="Z43" s="159" t="s">
        <v>498</v>
      </c>
      <c r="AA43" s="159" t="s">
        <v>498</v>
      </c>
      <c r="AB43" s="160" t="s">
        <v>469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2.3339460861352459E-5</v>
      </c>
      <c r="T66" s="103"/>
      <c r="U66" s="103"/>
      <c r="V66" s="103" t="s">
        <v>507</v>
      </c>
      <c r="W66" s="104"/>
      <c r="X66" s="103"/>
      <c r="Y66" s="143">
        <v>2.9748281199999999E-5</v>
      </c>
      <c r="Z66" s="103"/>
      <c r="AA66" s="103"/>
      <c r="AB66" s="103" t="s">
        <v>507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1.2530015735156285E-5</v>
      </c>
      <c r="T67" s="112"/>
      <c r="U67" s="112"/>
      <c r="V67" s="112" t="s">
        <v>507</v>
      </c>
      <c r="W67" s="113"/>
      <c r="X67" s="114"/>
      <c r="Y67" s="144">
        <v>1.8800000000540607E-11</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5B94FC-452C-457B-90AE-57B58FDE259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435fd534-7d8b-4432-aee8-32a0ddff6fb5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960724e1-6a26-4cdd-be4e-cbb00b49352b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2026-04-13T09:09:45Z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